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H21" i="4"/>
  <c r="G21" i="4"/>
  <c r="F21" i="4"/>
  <c r="E21" i="4"/>
  <c r="D21" i="4"/>
  <c r="C31" i="4"/>
  <c r="C21" i="4"/>
  <c r="G39" i="4" l="1"/>
  <c r="F39" i="4"/>
  <c r="D39" i="4"/>
  <c r="C39" i="4"/>
  <c r="H38" i="4"/>
  <c r="E38" i="4"/>
  <c r="H37" i="4"/>
  <c r="G37" i="4"/>
  <c r="F37" i="4"/>
  <c r="E37" i="4"/>
  <c r="D37" i="4"/>
  <c r="C37" i="4"/>
  <c r="H35" i="4"/>
  <c r="E35" i="4"/>
  <c r="H34" i="4"/>
  <c r="E34" i="4"/>
  <c r="H33" i="4"/>
  <c r="H31" i="4" s="1"/>
  <c r="H39" i="4" s="1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E16" i="4" s="1"/>
  <c r="H8" i="4"/>
  <c r="E8" i="4"/>
  <c r="H7" i="4"/>
  <c r="E7" i="4"/>
  <c r="H6" i="4"/>
  <c r="E6" i="4"/>
  <c r="H5" i="4"/>
  <c r="E5" i="4"/>
  <c r="E31" i="4" l="1"/>
  <c r="E39" i="4" s="1"/>
  <c r="H16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<sst xmlns="http://schemas.openxmlformats.org/spreadsheetml/2006/main" count="99" uniqueCount="51">
  <si>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</si>
  <si>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</si>
  <si>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</si>
  <si>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</si>
  <si>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</si>
  <si>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</si>
  <si>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</si>
  <si>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</si>
  <si>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</si>
  <si>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</si>
  <si>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</si>
  <si>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</si>
  <si>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</si>
  <si>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</si>
  <si>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</si>
  <si>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</si>
  <si>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</si>
  <si>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</si>
  <si>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</si>
  <si>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</si>
  <si>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</si>
  <si>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</si>
  <si>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</si>
  <si>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</si>
  <si>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</si>
  <si>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</si>
  <si>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</si>
  <si>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</si>
  <si>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</si>
  <si>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</si>
  <si>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</si>
  <si>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</si>
  <si>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</si>
  <si>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</si>
  <si>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</si>
  <si>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</si>
  <si>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</si>
  <si>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</si>
  <si>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</si>
  <si>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</si>
  <si>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</si>
  <si>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</si>
  <si>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</si>
  <si>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</si>
  <si>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</si>
  <si>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</si>
  <si>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</si>
  <si>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</si>
  <si>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</si>
  <si>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</si>
  <si>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Junta Municipal de Agua Potable y Alcantarillado de Cortázar, Gto.
Estado Analítico de Ingresos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</si>
</sst>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activeCell="L6" sqref="L6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353000</v>
      </c>
      <c r="D9" s="22">
        <v>0</v>
      </c>
      <c r="E9" s="22">
        <f t="shared" si="0"/>
        <v>353000</v>
      </c>
      <c r="F9" s="22">
        <v>71805.36</v>
      </c>
      <c r="G9" s="22">
        <v>71805.36</v>
      </c>
      <c r="H9" s="22">
        <f t="shared" si="1"/>
        <v>-281194.64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76864362</v>
      </c>
      <c r="D11" s="22">
        <v>0</v>
      </c>
      <c r="E11" s="22">
        <f t="shared" si="2"/>
        <v>76864362</v>
      </c>
      <c r="F11" s="22">
        <v>21114733.850000001</v>
      </c>
      <c r="G11" s="22">
        <v>21114733.850000001</v>
      </c>
      <c r="H11" s="22">
        <f t="shared" si="3"/>
        <v>-55749628.149999999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77217362</v>
      </c>
      <c r="D16" s="23">
        <f t="shared" ref="D16:H16" si="6">SUM(D5:D14)</f>
        <v>0</v>
      </c>
      <c r="E16" s="23">
        <f t="shared" si="6"/>
        <v>77217362</v>
      </c>
      <c r="F16" s="23">
        <f t="shared" si="6"/>
        <v>21186539.210000001</v>
      </c>
      <c r="G16" s="11">
        <f t="shared" si="6"/>
        <v>21186539.210000001</v>
      </c>
      <c r="H16" s="12">
        <f t="shared" si="6"/>
        <v>-56030822.789999999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77217362</v>
      </c>
      <c r="D31" s="26">
        <f t="shared" si="14"/>
        <v>0</v>
      </c>
      <c r="E31" s="26">
        <f t="shared" si="14"/>
        <v>77217362</v>
      </c>
      <c r="F31" s="26">
        <f t="shared" si="14"/>
        <v>21186539.210000001</v>
      </c>
      <c r="G31" s="26">
        <f t="shared" si="14"/>
        <v>21186539.210000001</v>
      </c>
      <c r="H31" s="26">
        <f t="shared" si="14"/>
        <v>-56030822.789999999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353000</v>
      </c>
      <c r="D33" s="25">
        <v>0</v>
      </c>
      <c r="E33" s="25">
        <f>C33+D33</f>
        <v>353000</v>
      </c>
      <c r="F33" s="25">
        <v>71805.36</v>
      </c>
      <c r="G33" s="25">
        <v>71805.36</v>
      </c>
      <c r="H33" s="25">
        <f t="shared" ref="H33:H34" si="15">G33-C33</f>
        <v>-281194.64</v>
      </c>
      <c r="I33" s="45" t="s">
        <v>40</v>
      </c>
    </row>
    <row r="34" spans="1:9" x14ac:dyDescent="0.2">
      <c r="A34" s="16"/>
      <c r="B34" s="17" t="s">
        <v>32</v>
      </c>
      <c r="C34" s="25">
        <v>76864362</v>
      </c>
      <c r="D34" s="25">
        <v>0</v>
      </c>
      <c r="E34" s="25">
        <f>C34+D34</f>
        <v>76864362</v>
      </c>
      <c r="F34" s="25">
        <v>21114733.850000001</v>
      </c>
      <c r="G34" s="25">
        <v>21114733.850000001</v>
      </c>
      <c r="H34" s="25">
        <f t="shared" si="15"/>
        <v>-55749628.149999999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77217362</v>
      </c>
      <c r="D39" s="23">
        <f t="shared" ref="D39:H39" si="18">SUM(D37+D31+D21)</f>
        <v>0</v>
      </c>
      <c r="E39" s="23">
        <f t="shared" si="18"/>
        <v>77217362</v>
      </c>
      <c r="F39" s="23">
        <f t="shared" si="18"/>
        <v>21186539.210000001</v>
      </c>
      <c r="G39" s="23">
        <f t="shared" si="18"/>
        <v>21186539.210000001</v>
      </c>
      <c r="H39" s="12">
        <f t="shared" si="18"/>
        <v>-56030822.789999999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2019-04-05T21:16:20Z</cp:lastPrinted>
  <dcterms:created xsi:type="dcterms:W3CDTF">2012-12-11T20:48:19Z</dcterms:created>
  <dcterms:modified xsi:type="dcterms:W3CDTF">2022-04-21T14:29:53Z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